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1" activeTab="3"/>
  </bookViews>
  <sheets>
    <sheet name="Cueros exportados 2007" sheetId="1" r:id="rId1"/>
    <sheet name="Cueros exportados 2006" sheetId="2" r:id="rId2"/>
    <sheet name="Rendición 2007 (2)" sheetId="3" r:id="rId3"/>
    <sheet name="Rendición 2006 (2)" sheetId="4" r:id="rId4"/>
  </sheets>
  <externalReferences>
    <externalReference r:id="rId7"/>
  </externalReferences>
  <definedNames>
    <definedName name="_xlnm.Print_Area" localSheetId="3">'Rendición 2006 (2)'!$A$2:$E$59</definedName>
    <definedName name="_xlnm.Print_Area" localSheetId="2">'Rendición 2007 (2)'!$A$2:$E$35</definedName>
  </definedNames>
  <calcPr fullCalcOnLoad="1"/>
</workbook>
</file>

<file path=xl/sharedStrings.xml><?xml version="1.0" encoding="utf-8"?>
<sst xmlns="http://schemas.openxmlformats.org/spreadsheetml/2006/main" count="205" uniqueCount="129">
  <si>
    <t>Pago de las Compensaciones por la captura de castores - año 2006</t>
  </si>
  <si>
    <t>Fecha</t>
  </si>
  <si>
    <t>Certificado</t>
  </si>
  <si>
    <t>Cazador- beneficiario</t>
  </si>
  <si>
    <t>Importe</t>
  </si>
  <si>
    <t xml:space="preserve">Cantidad </t>
  </si>
  <si>
    <t xml:space="preserve">Nº </t>
  </si>
  <si>
    <t>Colas</t>
  </si>
  <si>
    <t>1</t>
  </si>
  <si>
    <t>FERRER Carlos</t>
  </si>
  <si>
    <t>2</t>
  </si>
  <si>
    <t>ANDERSEN Oscar</t>
  </si>
  <si>
    <t>3</t>
  </si>
  <si>
    <t>OTEY LEMUS Arturo</t>
  </si>
  <si>
    <t>4</t>
  </si>
  <si>
    <t>BARRIA B. Fernando P.</t>
  </si>
  <si>
    <t>5</t>
  </si>
  <si>
    <t>SANCHEZ Víctor</t>
  </si>
  <si>
    <t>6</t>
  </si>
  <si>
    <t>DIAZ Carlos</t>
  </si>
  <si>
    <t>9</t>
  </si>
  <si>
    <t>7</t>
  </si>
  <si>
    <t>HUISMAN Ricardo</t>
  </si>
  <si>
    <t>8</t>
  </si>
  <si>
    <t>RIQUELME Celidio</t>
  </si>
  <si>
    <t>10</t>
  </si>
  <si>
    <t>HERNANDEZ Carmen</t>
  </si>
  <si>
    <t>11</t>
  </si>
  <si>
    <t>BOLOGNIA Raúl</t>
  </si>
  <si>
    <t>TARDON Ubaldo</t>
  </si>
  <si>
    <t>CORIA Ubaldino</t>
  </si>
  <si>
    <t>ANGELOFF Pablo</t>
  </si>
  <si>
    <t>RÉMY Marc</t>
  </si>
  <si>
    <t>GALARZA Ramón</t>
  </si>
  <si>
    <t>BAHAMONDE José</t>
  </si>
  <si>
    <t>WALTTER Claudio</t>
  </si>
  <si>
    <t>OLIVA Fabián</t>
  </si>
  <si>
    <t>VELAZQUEZ Albino</t>
  </si>
  <si>
    <t>PONCE Francisco</t>
  </si>
  <si>
    <t>APOLINAIRE Juan</t>
  </si>
  <si>
    <t>GARCIA Bruno</t>
  </si>
  <si>
    <t>VALINOTTI Gustavo</t>
  </si>
  <si>
    <t>PEREZ Jaime</t>
  </si>
  <si>
    <t>25</t>
  </si>
  <si>
    <t>34</t>
  </si>
  <si>
    <t>35</t>
  </si>
  <si>
    <t>LEDESMA Adrián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</si>
  <si>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</si>
  <si>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</si>
  <si>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</si>
  <si>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</si>
  <si>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</si>
  <si>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</si>
  <si>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</si>
  <si>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</si>
  <si>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</si>
  <si>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TOTAL  2006 =</t>
  </si>
  <si>
    <t>Pago de las Compensaciones por la captura de castores - año 2007</t>
  </si>
  <si>
    <t>DIAZ, Carlos</t>
  </si>
  <si>
    <t>46</t>
  </si>
  <si>
    <t>CARCAMO, Luisa</t>
  </si>
  <si>
    <t>47</t>
  </si>
  <si>
    <t>GIMENEZ GAMARRA, Antonio</t>
  </si>
  <si>
    <t>48</t>
  </si>
  <si>
    <t>ANGELOFF, Pablo</t>
  </si>
  <si>
    <t>BOLOGNIA, Marcelo Raúl</t>
  </si>
  <si>
    <t>HERNANDEZ, Carmen</t>
  </si>
  <si>
    <t>VELAZQUEZ, Albino</t>
  </si>
  <si>
    <t>TARDON, Segundo Ubaldo</t>
  </si>
  <si>
    <t>VILLENA, Pablo</t>
  </si>
  <si>
    <t>FERRER, Carlos</t>
  </si>
  <si>
    <t>VENEGAS BUST., Germán</t>
  </si>
  <si>
    <t>fotoc.59</t>
  </si>
  <si>
    <t>fotoc.58</t>
  </si>
  <si>
    <t>fotoc.60</t>
  </si>
  <si>
    <t>DIAZ, Carlos Manrique</t>
  </si>
  <si>
    <t>fotoc.61</t>
  </si>
  <si>
    <t>LEDERHOS, José María</t>
  </si>
  <si>
    <t>orig.62</t>
  </si>
  <si>
    <t>orig.63</t>
  </si>
  <si>
    <t>OLDENBURG, Juan</t>
  </si>
  <si>
    <t>FERRER M., Carlos</t>
  </si>
  <si>
    <t>Carmen HERNANDEZ</t>
  </si>
  <si>
    <t>Bruno GARCIA</t>
  </si>
  <si>
    <t>Raúl BOLOGNIA</t>
  </si>
  <si>
    <t>Carlos DIAZ</t>
  </si>
  <si>
    <t>Juan Carlos APOLINAIRE</t>
  </si>
  <si>
    <t>Albino VELAZQUEZ</t>
  </si>
  <si>
    <t>DIAZ</t>
  </si>
  <si>
    <t>HERNANDEZ</t>
  </si>
  <si>
    <t>BOLOGNIA</t>
  </si>
  <si>
    <t>TOTAL  2007 =</t>
  </si>
  <si>
    <t>Nº Guía</t>
  </si>
  <si>
    <t>Año</t>
  </si>
  <si>
    <t>Nombre</t>
  </si>
  <si>
    <t>Descripción</t>
  </si>
  <si>
    <t>Castor canadensis</t>
  </si>
  <si>
    <t>V - 74</t>
  </si>
  <si>
    <t>YENU S.R.L.</t>
  </si>
  <si>
    <t xml:space="preserve">cueros crudos </t>
  </si>
  <si>
    <t>V - 27</t>
  </si>
  <si>
    <t xml:space="preserve">LOPEZ, Ernesto </t>
  </si>
  <si>
    <t>V - 04</t>
  </si>
  <si>
    <t>FRANCAR</t>
  </si>
  <si>
    <t>V - 06</t>
  </si>
  <si>
    <t>BOLOGNIA, Raúl</t>
  </si>
  <si>
    <t>V - 09</t>
  </si>
  <si>
    <t>V - 15</t>
  </si>
  <si>
    <t>HUISMAN, Ricardo</t>
  </si>
  <si>
    <t>V - 16</t>
  </si>
  <si>
    <t>V - 17</t>
  </si>
  <si>
    <t>V - 18</t>
  </si>
  <si>
    <t>V - 28</t>
  </si>
  <si>
    <t>GODOY, Antonio</t>
  </si>
  <si>
    <t>EMISION DE GUIAS DE TRANSITO FEDERAL DE FAUNA SILVESTRE (Exportación cueros de castor)</t>
  </si>
  <si>
    <t>V - 19</t>
  </si>
  <si>
    <t>V - 20</t>
  </si>
  <si>
    <t>V - 21</t>
  </si>
  <si>
    <t>V - 22</t>
  </si>
  <si>
    <t>V - 23</t>
  </si>
  <si>
    <t xml:space="preserve">BOLOGNIA, Raúl </t>
  </si>
  <si>
    <t>V - 24</t>
  </si>
  <si>
    <t>V - 55</t>
  </si>
  <si>
    <t xml:space="preserve">HERNANDEZ, Carmen </t>
  </si>
  <si>
    <t>V - 32</t>
  </si>
  <si>
    <t>RAMADORI, Daniel</t>
  </si>
  <si>
    <t>V - 60</t>
  </si>
  <si>
    <t>Total cueros de castor exportados año 2006 según emisión de Guías de Tránsito</t>
  </si>
  <si>
    <t>Total cueros de castor exportados año 2007 según emisión de Guías de Tránsito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</si>
</sst>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[$$-2C0A]\ #,##0.00"/>
    <numFmt numFmtId="197" formatCode="[$-C0A]dddd\,\ dd&quot; de &quot;mmmm&quot; de &quot;yyyy"/>
    <numFmt numFmtId="198" formatCode="d\-m\-yy;@"/>
    <numFmt numFmtId="199" formatCode="dd\-mm\-yy;@"/>
    <numFmt numFmtId="200" formatCode="[$$-2C0A]\ #,##0"/>
    <numFmt numFmtId="201" formatCode="[$-C0A]d\-mmm\-yy;@"/>
    <numFmt numFmtId="202" formatCode="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46"/>
      <name val="Arial"/>
      <family val="0"/>
    </font>
    <font>
      <sz val="8"/>
      <color indexed="4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dotted"/>
    </border>
    <border>
      <left style="thin"/>
      <right style="thin"/>
      <top style="dotted"/>
      <bottom style="thick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ck"/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01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200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201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200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201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200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200" fontId="0" fillId="0" borderId="0" xfId="0" applyNumberFormat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200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19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96" fontId="0" fillId="0" borderId="7" xfId="0" applyNumberFormat="1" applyBorder="1" applyAlignment="1">
      <alignment horizontal="center"/>
    </xf>
    <xf numFmtId="199" fontId="0" fillId="0" borderId="5" xfId="0" applyNumberFormat="1" applyBorder="1" applyAlignment="1">
      <alignment horizontal="center"/>
    </xf>
    <xf numFmtId="0" fontId="0" fillId="0" borderId="12" xfId="0" applyBorder="1" applyAlignment="1">
      <alignment/>
    </xf>
    <xf numFmtId="196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99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196" fontId="0" fillId="0" borderId="13" xfId="0" applyNumberFormat="1" applyBorder="1" applyAlignment="1">
      <alignment horizontal="center"/>
    </xf>
    <xf numFmtId="19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9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96" fontId="0" fillId="0" borderId="6" xfId="0" applyNumberFormat="1" applyBorder="1" applyAlignment="1">
      <alignment horizontal="center"/>
    </xf>
    <xf numFmtId="196" fontId="0" fillId="0" borderId="0" xfId="0" applyNumberFormat="1" applyAlignment="1">
      <alignment/>
    </xf>
    <xf numFmtId="0" fontId="0" fillId="0" borderId="14" xfId="0" applyBorder="1" applyAlignment="1">
      <alignment/>
    </xf>
    <xf numFmtId="196" fontId="0" fillId="0" borderId="14" xfId="0" applyNumberFormat="1" applyBorder="1" applyAlignment="1">
      <alignment horizontal="center"/>
    </xf>
    <xf numFmtId="196" fontId="0" fillId="0" borderId="5" xfId="0" applyNumberFormat="1" applyBorder="1" applyAlignment="1">
      <alignment horizontal="center"/>
    </xf>
    <xf numFmtId="19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96" fontId="0" fillId="0" borderId="16" xfId="0" applyNumberFormat="1" applyBorder="1" applyAlignment="1">
      <alignment horizontal="center"/>
    </xf>
    <xf numFmtId="19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9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9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96" fontId="0" fillId="0" borderId="18" xfId="0" applyNumberFormat="1" applyBorder="1" applyAlignment="1">
      <alignment horizontal="center"/>
    </xf>
    <xf numFmtId="199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9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/>
    </xf>
    <xf numFmtId="199" fontId="0" fillId="0" borderId="20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196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99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196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9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9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199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99" fontId="0" fillId="0" borderId="6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196" fontId="4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critorio\CASTOR\PAGO%20COLAS%20CASTOR\PAGO%20DE%20CASTORE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ición 2006 (2)"/>
      <sheetName val="Rendición 2006"/>
      <sheetName val="pago DIC"/>
      <sheetName val="pago NOV"/>
      <sheetName val="pago OCT"/>
      <sheetName val="pago SET"/>
      <sheetName val="Gráfico1"/>
      <sheetName val="Rendimiento Cazadores (2)"/>
      <sheetName val="Cazadores Habilitados"/>
      <sheetName val="Rendimiento Cazadores"/>
      <sheetName val="COMODATOS"/>
      <sheetName val="por AREAS"/>
    </sheetNames>
    <sheetDataSet>
      <sheetData sheetId="2">
        <row r="7">
          <cell r="E7">
            <v>1755</v>
          </cell>
        </row>
        <row r="8">
          <cell r="E8">
            <v>300</v>
          </cell>
        </row>
        <row r="9">
          <cell r="E9">
            <v>420</v>
          </cell>
        </row>
        <row r="22">
          <cell r="D22">
            <v>1466</v>
          </cell>
        </row>
      </sheetData>
      <sheetData sheetId="3">
        <row r="23">
          <cell r="D23">
            <v>1320</v>
          </cell>
        </row>
      </sheetData>
      <sheetData sheetId="4">
        <row r="19">
          <cell r="D19">
            <v>480</v>
          </cell>
        </row>
      </sheetData>
      <sheetData sheetId="5">
        <row r="22">
          <cell r="D22">
            <v>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1" sqref="B21"/>
    </sheetView>
  </sheetViews>
  <sheetFormatPr defaultColWidth="11.421875" defaultRowHeight="12.75"/>
  <cols>
    <col min="4" max="4" width="20.57421875" style="0" bestFit="1" customWidth="1"/>
    <col min="5" max="5" width="13.28125" style="0" bestFit="1" customWidth="1"/>
    <col min="6" max="6" width="16.57421875" style="0" bestFit="1" customWidth="1"/>
  </cols>
  <sheetData>
    <row r="1" spans="1:6" ht="12.75">
      <c r="A1" s="87" t="s">
        <v>114</v>
      </c>
      <c r="B1" s="42"/>
      <c r="C1" s="39"/>
      <c r="D1" s="23"/>
      <c r="E1" s="51"/>
      <c r="F1" s="42"/>
    </row>
    <row r="2" spans="1:6" ht="12.75">
      <c r="A2" s="29"/>
      <c r="B2" s="29"/>
      <c r="C2" s="43"/>
      <c r="D2" s="25"/>
      <c r="E2" s="52"/>
      <c r="F2" s="29"/>
    </row>
    <row r="3" spans="1:6" ht="12.75">
      <c r="A3" s="102" t="s">
        <v>92</v>
      </c>
      <c r="B3" s="102" t="s">
        <v>93</v>
      </c>
      <c r="C3" s="103" t="s">
        <v>1</v>
      </c>
      <c r="D3" s="102" t="s">
        <v>94</v>
      </c>
      <c r="E3" s="102" t="s">
        <v>95</v>
      </c>
      <c r="F3" s="104" t="s">
        <v>96</v>
      </c>
    </row>
    <row r="4" spans="1:6" ht="12.75">
      <c r="A4" s="93" t="s">
        <v>115</v>
      </c>
      <c r="B4" s="93">
        <v>2007</v>
      </c>
      <c r="C4" s="94">
        <v>39093</v>
      </c>
      <c r="D4" s="95" t="s">
        <v>108</v>
      </c>
      <c r="E4" s="96" t="s">
        <v>99</v>
      </c>
      <c r="F4" s="93">
        <v>151</v>
      </c>
    </row>
    <row r="5" spans="1:6" ht="12.75">
      <c r="A5" s="93" t="s">
        <v>116</v>
      </c>
      <c r="B5" s="93">
        <v>2007</v>
      </c>
      <c r="C5" s="94">
        <v>39093</v>
      </c>
      <c r="D5" s="95" t="s">
        <v>108</v>
      </c>
      <c r="E5" s="96" t="s">
        <v>99</v>
      </c>
      <c r="F5" s="93">
        <v>200</v>
      </c>
    </row>
    <row r="6" spans="1:6" ht="12.75">
      <c r="A6" s="93" t="s">
        <v>117</v>
      </c>
      <c r="B6" s="93">
        <v>2007</v>
      </c>
      <c r="C6" s="94">
        <v>39093</v>
      </c>
      <c r="D6" s="95" t="s">
        <v>108</v>
      </c>
      <c r="E6" s="96" t="s">
        <v>99</v>
      </c>
      <c r="F6" s="93">
        <v>329</v>
      </c>
    </row>
    <row r="7" spans="1:6" ht="12.75">
      <c r="A7" s="93" t="s">
        <v>118</v>
      </c>
      <c r="B7" s="93">
        <v>2007</v>
      </c>
      <c r="C7" s="94">
        <v>39093</v>
      </c>
      <c r="D7" s="95" t="s">
        <v>108</v>
      </c>
      <c r="E7" s="96" t="s">
        <v>99</v>
      </c>
      <c r="F7" s="93">
        <v>329</v>
      </c>
    </row>
    <row r="8" spans="1:6" ht="12.75">
      <c r="A8" s="93" t="s">
        <v>119</v>
      </c>
      <c r="B8" s="93">
        <v>2007</v>
      </c>
      <c r="C8" s="94">
        <v>39260</v>
      </c>
      <c r="D8" s="95" t="s">
        <v>120</v>
      </c>
      <c r="E8" s="96" t="s">
        <v>99</v>
      </c>
      <c r="F8" s="93">
        <v>509</v>
      </c>
    </row>
    <row r="9" spans="1:6" ht="12.75">
      <c r="A9" s="93" t="s">
        <v>121</v>
      </c>
      <c r="B9" s="93">
        <v>2007</v>
      </c>
      <c r="C9" s="94">
        <v>39297</v>
      </c>
      <c r="D9" s="95" t="s">
        <v>98</v>
      </c>
      <c r="E9" s="96" t="s">
        <v>99</v>
      </c>
      <c r="F9" s="93">
        <v>737</v>
      </c>
    </row>
    <row r="10" spans="1:6" ht="12.75">
      <c r="A10" s="93" t="s">
        <v>122</v>
      </c>
      <c r="B10" s="93">
        <v>2007</v>
      </c>
      <c r="C10" s="94">
        <v>39371</v>
      </c>
      <c r="D10" s="95" t="s">
        <v>123</v>
      </c>
      <c r="E10" s="96" t="s">
        <v>99</v>
      </c>
      <c r="F10" s="98">
        <v>242</v>
      </c>
    </row>
    <row r="11" spans="1:6" ht="12.75">
      <c r="A11" s="99" t="s">
        <v>124</v>
      </c>
      <c r="B11" s="99">
        <v>2007</v>
      </c>
      <c r="C11" s="105">
        <v>39374</v>
      </c>
      <c r="D11" s="100" t="s">
        <v>125</v>
      </c>
      <c r="E11" s="101" t="s">
        <v>99</v>
      </c>
      <c r="F11" s="99">
        <v>1</v>
      </c>
    </row>
    <row r="12" spans="1:6" ht="12.75">
      <c r="A12" s="99" t="s">
        <v>126</v>
      </c>
      <c r="B12" s="99">
        <v>2007</v>
      </c>
      <c r="C12" s="105">
        <v>39444</v>
      </c>
      <c r="D12" s="100" t="s">
        <v>123</v>
      </c>
      <c r="E12" s="101" t="s">
        <v>99</v>
      </c>
      <c r="F12" s="99">
        <v>499</v>
      </c>
    </row>
    <row r="13" spans="1:6" ht="12.75">
      <c r="A13" s="88"/>
      <c r="B13" s="88"/>
      <c r="C13" s="89"/>
      <c r="D13" s="90"/>
      <c r="E13" s="91"/>
      <c r="F13" s="92"/>
    </row>
    <row r="14" spans="1:6" ht="12.75">
      <c r="A14" t="s">
        <v>128</v>
      </c>
      <c r="B14" s="29"/>
      <c r="C14" s="29"/>
      <c r="D14" s="25"/>
      <c r="E14" s="52"/>
      <c r="F14" s="102">
        <v>2997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22" sqref="E22"/>
    </sheetView>
  </sheetViews>
  <sheetFormatPr defaultColWidth="11.421875" defaultRowHeight="12.75"/>
  <cols>
    <col min="4" max="4" width="17.00390625" style="0" bestFit="1" customWidth="1"/>
    <col min="5" max="5" width="18.140625" style="0" customWidth="1"/>
    <col min="6" max="6" width="17.57421875" style="0" bestFit="1" customWidth="1"/>
  </cols>
  <sheetData>
    <row r="1" spans="1:6" ht="12.75">
      <c r="A1" s="87" t="s">
        <v>114</v>
      </c>
      <c r="B1" s="42"/>
      <c r="C1" s="39"/>
      <c r="D1" s="23"/>
      <c r="E1" s="51"/>
      <c r="F1" s="42"/>
    </row>
    <row r="2" spans="1:6" ht="12.75">
      <c r="A2" s="29"/>
      <c r="B2" s="29"/>
      <c r="C2" s="43"/>
      <c r="D2" s="25"/>
      <c r="E2" s="52"/>
      <c r="F2" s="29"/>
    </row>
    <row r="3" spans="1:6" ht="12.75">
      <c r="A3" s="102" t="s">
        <v>92</v>
      </c>
      <c r="B3" s="102" t="s">
        <v>93</v>
      </c>
      <c r="C3" s="103" t="s">
        <v>1</v>
      </c>
      <c r="D3" s="102" t="s">
        <v>94</v>
      </c>
      <c r="E3" s="102" t="s">
        <v>95</v>
      </c>
      <c r="F3" s="104" t="s">
        <v>96</v>
      </c>
    </row>
    <row r="4" spans="1:6" ht="12.75">
      <c r="A4" s="93" t="s">
        <v>97</v>
      </c>
      <c r="B4" s="93">
        <v>2006</v>
      </c>
      <c r="C4" s="94">
        <v>38733</v>
      </c>
      <c r="D4" s="95" t="s">
        <v>98</v>
      </c>
      <c r="E4" s="96" t="s">
        <v>99</v>
      </c>
      <c r="F4" s="93">
        <v>240</v>
      </c>
    </row>
    <row r="5" spans="1:6" ht="12.75">
      <c r="A5" s="93" t="s">
        <v>100</v>
      </c>
      <c r="B5" s="93">
        <v>2006</v>
      </c>
      <c r="C5" s="94">
        <v>38824</v>
      </c>
      <c r="D5" s="95" t="s">
        <v>101</v>
      </c>
      <c r="E5" s="96" t="s">
        <v>99</v>
      </c>
      <c r="F5" s="93">
        <v>1</v>
      </c>
    </row>
    <row r="6" spans="1:6" ht="12.75">
      <c r="A6" s="93" t="s">
        <v>102</v>
      </c>
      <c r="B6" s="93">
        <v>2006</v>
      </c>
      <c r="C6" s="94">
        <v>38814</v>
      </c>
      <c r="D6" s="95" t="s">
        <v>103</v>
      </c>
      <c r="E6" s="96" t="s">
        <v>99</v>
      </c>
      <c r="F6" s="93">
        <v>110</v>
      </c>
    </row>
    <row r="7" spans="1:6" ht="12.75">
      <c r="A7" s="93" t="s">
        <v>104</v>
      </c>
      <c r="B7" s="93">
        <v>2006</v>
      </c>
      <c r="C7" s="94">
        <v>39017</v>
      </c>
      <c r="D7" s="95" t="s">
        <v>105</v>
      </c>
      <c r="E7" s="96" t="s">
        <v>99</v>
      </c>
      <c r="F7" s="93">
        <v>180</v>
      </c>
    </row>
    <row r="8" spans="1:6" ht="12.75">
      <c r="A8" s="93" t="s">
        <v>106</v>
      </c>
      <c r="B8" s="93">
        <v>2006</v>
      </c>
      <c r="C8" s="94">
        <v>39031</v>
      </c>
      <c r="D8" s="95" t="s">
        <v>105</v>
      </c>
      <c r="E8" s="96" t="s">
        <v>99</v>
      </c>
      <c r="F8" s="93">
        <v>180</v>
      </c>
    </row>
    <row r="9" spans="1:6" ht="12.75">
      <c r="A9" s="93" t="s">
        <v>107</v>
      </c>
      <c r="B9" s="93">
        <v>2006</v>
      </c>
      <c r="C9" s="94">
        <v>39044</v>
      </c>
      <c r="D9" s="95" t="s">
        <v>108</v>
      </c>
      <c r="E9" s="96" t="s">
        <v>99</v>
      </c>
      <c r="F9" s="93">
        <v>183</v>
      </c>
    </row>
    <row r="10" spans="1:6" ht="12.75">
      <c r="A10" s="93" t="s">
        <v>109</v>
      </c>
      <c r="B10" s="93">
        <v>2006</v>
      </c>
      <c r="C10" s="94">
        <v>39044</v>
      </c>
      <c r="D10" s="95" t="s">
        <v>108</v>
      </c>
      <c r="E10" s="96" t="s">
        <v>99</v>
      </c>
      <c r="F10" s="93">
        <v>137</v>
      </c>
    </row>
    <row r="11" spans="1:6" ht="12.75">
      <c r="A11" s="93" t="s">
        <v>110</v>
      </c>
      <c r="B11" s="93">
        <v>2006</v>
      </c>
      <c r="C11" s="94">
        <v>39044</v>
      </c>
      <c r="D11" s="95" t="s">
        <v>108</v>
      </c>
      <c r="E11" s="96" t="s">
        <v>99</v>
      </c>
      <c r="F11" s="93">
        <v>298</v>
      </c>
    </row>
    <row r="12" spans="1:6" ht="12.75">
      <c r="A12" s="93" t="s">
        <v>111</v>
      </c>
      <c r="B12" s="93">
        <v>2006</v>
      </c>
      <c r="C12" s="94">
        <v>39044</v>
      </c>
      <c r="D12" s="95" t="s">
        <v>108</v>
      </c>
      <c r="E12" s="96" t="s">
        <v>99</v>
      </c>
      <c r="F12" s="93">
        <v>298</v>
      </c>
    </row>
    <row r="13" spans="1:6" ht="12.75">
      <c r="A13" s="93" t="s">
        <v>112</v>
      </c>
      <c r="B13" s="93">
        <v>2006</v>
      </c>
      <c r="C13" s="94">
        <v>39053</v>
      </c>
      <c r="D13" s="95" t="s">
        <v>113</v>
      </c>
      <c r="E13" s="96" t="s">
        <v>99</v>
      </c>
      <c r="F13" s="93">
        <v>4</v>
      </c>
    </row>
    <row r="14" spans="1:6" ht="12.75">
      <c r="A14" s="93"/>
      <c r="B14" s="93"/>
      <c r="C14" s="94"/>
      <c r="D14" s="95"/>
      <c r="E14" s="97"/>
      <c r="F14" s="98"/>
    </row>
    <row r="15" spans="1:6" ht="12.75">
      <c r="A15" t="s">
        <v>127</v>
      </c>
      <c r="B15" s="99"/>
      <c r="C15" s="99"/>
      <c r="D15" s="100"/>
      <c r="E15" s="101"/>
      <c r="F15" s="102">
        <f>SUM(F4:F14)</f>
        <v>1631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31">
      <selection activeCell="F28" sqref="F28"/>
    </sheetView>
  </sheetViews>
  <sheetFormatPr defaultColWidth="11.421875" defaultRowHeight="12.75"/>
  <cols>
    <col min="1" max="1" width="9.140625" style="0" customWidth="1"/>
    <col min="2" max="2" width="9.57421875" style="0" customWidth="1"/>
    <col min="3" max="3" width="27.140625" style="0" bestFit="1" customWidth="1"/>
    <col min="4" max="4" width="10.7109375" style="0" bestFit="1" customWidth="1"/>
    <col min="5" max="5" width="10.28125" style="2" customWidth="1"/>
    <col min="6" max="6" width="15.00390625" style="0" customWidth="1"/>
    <col min="7" max="7" width="9.7109375" style="0" bestFit="1" customWidth="1"/>
  </cols>
  <sheetData>
    <row r="2" ht="12.75">
      <c r="A2" s="1" t="s">
        <v>57</v>
      </c>
    </row>
    <row r="4" spans="1:5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2.75">
      <c r="A5" s="5"/>
      <c r="B5" s="6" t="s">
        <v>6</v>
      </c>
      <c r="C5" s="6"/>
      <c r="D5" s="6"/>
      <c r="E5" s="6" t="s">
        <v>7</v>
      </c>
    </row>
    <row r="6" spans="1:5" ht="12.75">
      <c r="A6" s="35">
        <v>39141</v>
      </c>
      <c r="B6" s="36">
        <v>45</v>
      </c>
      <c r="C6" s="37" t="s">
        <v>58</v>
      </c>
      <c r="D6" s="38">
        <v>2970</v>
      </c>
      <c r="E6" s="30">
        <v>198</v>
      </c>
    </row>
    <row r="7" spans="1:5" ht="12.75">
      <c r="A7" s="39">
        <v>39142</v>
      </c>
      <c r="B7" s="8" t="s">
        <v>59</v>
      </c>
      <c r="C7" s="40" t="s">
        <v>60</v>
      </c>
      <c r="D7" s="41">
        <v>120</v>
      </c>
      <c r="E7" s="42">
        <v>8</v>
      </c>
    </row>
    <row r="8" spans="1:5" ht="12.75">
      <c r="A8" s="43">
        <v>39142</v>
      </c>
      <c r="B8" s="13" t="s">
        <v>61</v>
      </c>
      <c r="C8" s="44" t="s">
        <v>62</v>
      </c>
      <c r="D8" s="45">
        <v>180</v>
      </c>
      <c r="E8" s="29">
        <v>12</v>
      </c>
    </row>
    <row r="9" spans="1:5" ht="13.5" thickBot="1">
      <c r="A9" s="46">
        <v>39143</v>
      </c>
      <c r="B9" s="47" t="s">
        <v>63</v>
      </c>
      <c r="C9" s="48" t="s">
        <v>64</v>
      </c>
      <c r="D9" s="49">
        <v>225</v>
      </c>
      <c r="E9" s="50">
        <v>15</v>
      </c>
    </row>
    <row r="10" spans="1:5" ht="12.75">
      <c r="A10" s="39">
        <v>39231</v>
      </c>
      <c r="B10" s="22">
        <v>50</v>
      </c>
      <c r="C10" s="51" t="s">
        <v>65</v>
      </c>
      <c r="D10" s="41">
        <f>SUM(D10:D10)</f>
        <v>2970</v>
      </c>
      <c r="E10" s="42">
        <v>198</v>
      </c>
    </row>
    <row r="11" spans="1:6" ht="12.75">
      <c r="A11" s="43">
        <v>39231</v>
      </c>
      <c r="B11" s="29">
        <v>51</v>
      </c>
      <c r="C11" s="52" t="s">
        <v>58</v>
      </c>
      <c r="D11" s="53">
        <v>885</v>
      </c>
      <c r="E11" s="29">
        <v>59</v>
      </c>
      <c r="F11" s="54"/>
    </row>
    <row r="12" spans="1:6" ht="12.75">
      <c r="A12" s="43">
        <v>39231</v>
      </c>
      <c r="B12" s="29">
        <v>49</v>
      </c>
      <c r="C12" s="52" t="s">
        <v>66</v>
      </c>
      <c r="D12" s="53">
        <v>810</v>
      </c>
      <c r="E12" s="29">
        <v>54</v>
      </c>
      <c r="F12" s="54"/>
    </row>
    <row r="13" spans="1:5" ht="12.75">
      <c r="A13" s="43">
        <v>39232</v>
      </c>
      <c r="B13" s="24">
        <v>54</v>
      </c>
      <c r="C13" s="52" t="s">
        <v>67</v>
      </c>
      <c r="D13" s="53">
        <f aca="true" t="shared" si="0" ref="D13:D18">15*E13</f>
        <v>1260</v>
      </c>
      <c r="E13" s="29">
        <v>84</v>
      </c>
    </row>
    <row r="14" spans="1:5" ht="12.75">
      <c r="A14" s="43">
        <v>39232</v>
      </c>
      <c r="B14" s="24">
        <v>52</v>
      </c>
      <c r="C14" s="52" t="s">
        <v>68</v>
      </c>
      <c r="D14" s="53">
        <f t="shared" si="0"/>
        <v>30</v>
      </c>
      <c r="E14" s="29">
        <v>2</v>
      </c>
    </row>
    <row r="15" spans="1:5" ht="12.75">
      <c r="A15" s="43">
        <v>39232</v>
      </c>
      <c r="B15" s="24">
        <v>53</v>
      </c>
      <c r="C15" s="52" t="s">
        <v>69</v>
      </c>
      <c r="D15" s="53">
        <f t="shared" si="0"/>
        <v>45</v>
      </c>
      <c r="E15" s="29">
        <v>3</v>
      </c>
    </row>
    <row r="16" spans="1:5" ht="12.75">
      <c r="A16" s="43">
        <v>39233</v>
      </c>
      <c r="B16" s="29">
        <v>55</v>
      </c>
      <c r="C16" s="52" t="s">
        <v>70</v>
      </c>
      <c r="D16" s="53">
        <f t="shared" si="0"/>
        <v>195</v>
      </c>
      <c r="E16" s="29">
        <v>13</v>
      </c>
    </row>
    <row r="17" spans="1:5" ht="12.75">
      <c r="A17" s="43">
        <v>39233</v>
      </c>
      <c r="B17" s="29">
        <v>56</v>
      </c>
      <c r="C17" s="52" t="s">
        <v>64</v>
      </c>
      <c r="D17" s="53">
        <f t="shared" si="0"/>
        <v>135</v>
      </c>
      <c r="E17" s="29">
        <v>9</v>
      </c>
    </row>
    <row r="18" spans="1:5" ht="13.5" thickBot="1">
      <c r="A18" s="46">
        <v>39233</v>
      </c>
      <c r="B18" s="50">
        <v>57</v>
      </c>
      <c r="C18" s="55" t="s">
        <v>71</v>
      </c>
      <c r="D18" s="56">
        <f t="shared" si="0"/>
        <v>285</v>
      </c>
      <c r="E18" s="50">
        <v>19</v>
      </c>
    </row>
    <row r="19" spans="1:6" ht="12.75">
      <c r="A19" s="39">
        <v>39329</v>
      </c>
      <c r="B19" s="22" t="s">
        <v>72</v>
      </c>
      <c r="C19" s="51" t="s">
        <v>65</v>
      </c>
      <c r="D19" s="57">
        <v>4560</v>
      </c>
      <c r="E19" s="42">
        <v>304</v>
      </c>
      <c r="F19" s="54"/>
    </row>
    <row r="20" spans="1:6" ht="12.75">
      <c r="A20" s="43">
        <v>39329</v>
      </c>
      <c r="B20" s="24" t="s">
        <v>73</v>
      </c>
      <c r="C20" s="52" t="s">
        <v>66</v>
      </c>
      <c r="D20" s="53">
        <v>1035</v>
      </c>
      <c r="E20" s="29">
        <v>69</v>
      </c>
      <c r="F20" s="54"/>
    </row>
    <row r="21" spans="1:6" ht="12.75">
      <c r="A21" s="43">
        <v>39329</v>
      </c>
      <c r="B21" s="24" t="s">
        <v>74</v>
      </c>
      <c r="C21" s="52" t="s">
        <v>75</v>
      </c>
      <c r="D21" s="53">
        <f>15*E21</f>
        <v>795</v>
      </c>
      <c r="E21" s="29">
        <v>53</v>
      </c>
      <c r="F21" s="54"/>
    </row>
    <row r="22" spans="1:5" ht="12.75">
      <c r="A22" s="43">
        <v>39329</v>
      </c>
      <c r="B22" s="24" t="s">
        <v>76</v>
      </c>
      <c r="C22" s="52" t="s">
        <v>77</v>
      </c>
      <c r="D22" s="53">
        <f>15*E22</f>
        <v>300</v>
      </c>
      <c r="E22" s="29">
        <v>20</v>
      </c>
    </row>
    <row r="23" spans="1:5" ht="12.75">
      <c r="A23" s="43">
        <v>39330</v>
      </c>
      <c r="B23" s="24" t="s">
        <v>78</v>
      </c>
      <c r="C23" s="52" t="s">
        <v>67</v>
      </c>
      <c r="D23" s="53">
        <f>15*E23</f>
        <v>375</v>
      </c>
      <c r="E23" s="29">
        <v>25</v>
      </c>
    </row>
    <row r="24" spans="1:5" ht="12.75">
      <c r="A24" s="43">
        <v>39330</v>
      </c>
      <c r="B24" s="24" t="s">
        <v>79</v>
      </c>
      <c r="C24" s="52" t="s">
        <v>80</v>
      </c>
      <c r="D24" s="53">
        <f>15*E24</f>
        <v>330</v>
      </c>
      <c r="E24" s="29">
        <v>22</v>
      </c>
    </row>
    <row r="25" spans="1:5" ht="13.5" thickBot="1">
      <c r="A25" s="58">
        <v>39331</v>
      </c>
      <c r="B25" s="59">
        <v>64</v>
      </c>
      <c r="C25" s="60" t="s">
        <v>81</v>
      </c>
      <c r="D25" s="61">
        <f>15*E25</f>
        <v>195</v>
      </c>
      <c r="E25" s="59">
        <v>13</v>
      </c>
    </row>
    <row r="26" spans="1:6" ht="13.5" thickTop="1">
      <c r="A26" s="62">
        <v>39392</v>
      </c>
      <c r="B26" s="63">
        <v>65</v>
      </c>
      <c r="C26" s="64" t="s">
        <v>82</v>
      </c>
      <c r="D26" s="65">
        <v>5355</v>
      </c>
      <c r="E26" s="66">
        <v>357</v>
      </c>
      <c r="F26" s="54"/>
    </row>
    <row r="27" spans="1:5" ht="12.75">
      <c r="A27" s="43">
        <v>39392</v>
      </c>
      <c r="B27" s="24">
        <v>66</v>
      </c>
      <c r="C27" s="52" t="s">
        <v>83</v>
      </c>
      <c r="D27" s="53">
        <f>15*E27</f>
        <v>120</v>
      </c>
      <c r="E27" s="29">
        <v>8</v>
      </c>
    </row>
    <row r="28" spans="1:6" ht="12.75">
      <c r="A28" s="43">
        <v>39392</v>
      </c>
      <c r="B28" s="24">
        <v>67</v>
      </c>
      <c r="C28" s="52" t="s">
        <v>84</v>
      </c>
      <c r="D28" s="53">
        <v>3690</v>
      </c>
      <c r="E28" s="29">
        <v>246</v>
      </c>
      <c r="F28" s="54"/>
    </row>
    <row r="29" spans="1:5" ht="12.75">
      <c r="A29" s="43">
        <v>39392</v>
      </c>
      <c r="B29" s="24">
        <v>68</v>
      </c>
      <c r="C29" s="52" t="s">
        <v>85</v>
      </c>
      <c r="D29" s="53">
        <f aca="true" t="shared" si="1" ref="D29:D35">15*E29</f>
        <v>2115</v>
      </c>
      <c r="E29" s="29">
        <v>141</v>
      </c>
    </row>
    <row r="30" spans="1:5" ht="12.75">
      <c r="A30" s="43">
        <v>39392</v>
      </c>
      <c r="B30" s="24">
        <v>70</v>
      </c>
      <c r="C30" s="52" t="s">
        <v>86</v>
      </c>
      <c r="D30" s="53">
        <f t="shared" si="1"/>
        <v>840</v>
      </c>
      <c r="E30" s="29">
        <v>56</v>
      </c>
    </row>
    <row r="31" spans="1:5" ht="13.5" thickBot="1">
      <c r="A31" s="67">
        <v>39392</v>
      </c>
      <c r="B31" s="68">
        <v>71</v>
      </c>
      <c r="C31" s="69" t="s">
        <v>87</v>
      </c>
      <c r="D31" s="70">
        <f t="shared" si="1"/>
        <v>1515</v>
      </c>
      <c r="E31" s="68">
        <v>101</v>
      </c>
    </row>
    <row r="32" spans="1:6" ht="13.5" thickTop="1">
      <c r="A32" s="71">
        <v>39444</v>
      </c>
      <c r="B32" s="72">
        <v>105</v>
      </c>
      <c r="C32" s="73" t="s">
        <v>88</v>
      </c>
      <c r="D32" s="74">
        <f t="shared" si="1"/>
        <v>4575</v>
      </c>
      <c r="E32" s="75">
        <v>305</v>
      </c>
      <c r="F32" s="76"/>
    </row>
    <row r="33" spans="1:5" ht="12.75">
      <c r="A33" s="77">
        <v>39444</v>
      </c>
      <c r="B33" s="78">
        <v>106</v>
      </c>
      <c r="C33" s="79" t="s">
        <v>89</v>
      </c>
      <c r="D33" s="80">
        <f t="shared" si="1"/>
        <v>5265</v>
      </c>
      <c r="E33" s="81">
        <v>351</v>
      </c>
    </row>
    <row r="34" spans="1:5" ht="13.5" thickBot="1">
      <c r="A34" s="82">
        <v>39444</v>
      </c>
      <c r="B34" s="83">
        <v>108</v>
      </c>
      <c r="C34" s="84" t="s">
        <v>90</v>
      </c>
      <c r="D34" s="85">
        <f t="shared" si="1"/>
        <v>3660</v>
      </c>
      <c r="E34" s="86">
        <v>244</v>
      </c>
    </row>
    <row r="35" spans="3:5" ht="13.5" thickTop="1">
      <c r="C35" s="106" t="s">
        <v>91</v>
      </c>
      <c r="D35" s="107">
        <f t="shared" si="1"/>
        <v>44835</v>
      </c>
      <c r="E35" s="108">
        <f>SUM(E6:E34)</f>
        <v>2989</v>
      </c>
    </row>
  </sheetData>
  <printOptions/>
  <pageMargins left="1.31" right="0.34" top="0.984251968503937" bottom="0.984251968503937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41">
      <selection activeCell="H16" sqref="H16"/>
    </sheetView>
  </sheetViews>
  <sheetFormatPr defaultColWidth="11.421875" defaultRowHeight="12.75"/>
  <cols>
    <col min="1" max="1" width="9.140625" style="0" customWidth="1"/>
    <col min="2" max="2" width="9.57421875" style="0" customWidth="1"/>
    <col min="3" max="3" width="22.00390625" style="0" customWidth="1"/>
    <col min="4" max="4" width="10.28125" style="0" customWidth="1"/>
    <col min="5" max="5" width="10.28125" style="2" customWidth="1"/>
    <col min="6" max="6" width="15.00390625" style="0" customWidth="1"/>
    <col min="7" max="7" width="7.28125" style="0" customWidth="1"/>
  </cols>
  <sheetData>
    <row r="2" ht="12.75">
      <c r="A2" s="1" t="s">
        <v>0</v>
      </c>
    </row>
    <row r="4" spans="1:5" ht="12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2.75">
      <c r="A5" s="5"/>
      <c r="B5" s="6" t="s">
        <v>6</v>
      </c>
      <c r="C5" s="6"/>
      <c r="D5" s="6"/>
      <c r="E5" s="6" t="s">
        <v>7</v>
      </c>
    </row>
    <row r="6" spans="1:5" ht="12.75">
      <c r="A6" s="7">
        <v>38965</v>
      </c>
      <c r="B6" s="8" t="s">
        <v>8</v>
      </c>
      <c r="C6" s="9" t="s">
        <v>9</v>
      </c>
      <c r="D6" s="10">
        <v>525</v>
      </c>
      <c r="E6" s="11">
        <f aca="true" t="shared" si="0" ref="E6:E37">D6/15</f>
        <v>35</v>
      </c>
    </row>
    <row r="7" spans="1:5" ht="12.75">
      <c r="A7" s="12">
        <v>38966</v>
      </c>
      <c r="B7" s="13" t="s">
        <v>10</v>
      </c>
      <c r="C7" s="14" t="s">
        <v>11</v>
      </c>
      <c r="D7" s="15">
        <v>420</v>
      </c>
      <c r="E7" s="16">
        <f t="shared" si="0"/>
        <v>28</v>
      </c>
    </row>
    <row r="8" spans="1:5" ht="12.75">
      <c r="A8" s="12">
        <v>38966</v>
      </c>
      <c r="B8" s="13" t="s">
        <v>12</v>
      </c>
      <c r="C8" s="14" t="s">
        <v>13</v>
      </c>
      <c r="D8" s="15">
        <v>210</v>
      </c>
      <c r="E8" s="16">
        <f t="shared" si="0"/>
        <v>14</v>
      </c>
    </row>
    <row r="9" spans="1:5" ht="12.75">
      <c r="A9" s="12">
        <v>38966</v>
      </c>
      <c r="B9" s="13" t="s">
        <v>14</v>
      </c>
      <c r="C9" s="14" t="s">
        <v>15</v>
      </c>
      <c r="D9" s="15">
        <v>135</v>
      </c>
      <c r="E9" s="16">
        <f t="shared" si="0"/>
        <v>9</v>
      </c>
    </row>
    <row r="10" spans="1:5" ht="12.75">
      <c r="A10" s="12">
        <v>38967</v>
      </c>
      <c r="B10" s="13" t="s">
        <v>16</v>
      </c>
      <c r="C10" s="14" t="s">
        <v>17</v>
      </c>
      <c r="D10" s="15">
        <v>105</v>
      </c>
      <c r="E10" s="16">
        <f t="shared" si="0"/>
        <v>7</v>
      </c>
    </row>
    <row r="11" spans="1:5" ht="12.75">
      <c r="A11" s="12">
        <v>38967</v>
      </c>
      <c r="B11" s="13" t="s">
        <v>18</v>
      </c>
      <c r="C11" s="14" t="s">
        <v>19</v>
      </c>
      <c r="D11" s="15">
        <v>705</v>
      </c>
      <c r="E11" s="16">
        <f t="shared" si="0"/>
        <v>47</v>
      </c>
    </row>
    <row r="12" spans="1:5" ht="12.75">
      <c r="A12" s="12">
        <v>38967</v>
      </c>
      <c r="B12" s="13" t="s">
        <v>20</v>
      </c>
      <c r="C12" s="14" t="s">
        <v>19</v>
      </c>
      <c r="D12" s="15">
        <v>345</v>
      </c>
      <c r="E12" s="16">
        <f t="shared" si="0"/>
        <v>23</v>
      </c>
    </row>
    <row r="13" spans="1:5" ht="12.75">
      <c r="A13" s="12">
        <v>38967</v>
      </c>
      <c r="B13" s="13" t="s">
        <v>21</v>
      </c>
      <c r="C13" s="14" t="s">
        <v>22</v>
      </c>
      <c r="D13" s="15">
        <v>450</v>
      </c>
      <c r="E13" s="16">
        <f t="shared" si="0"/>
        <v>30</v>
      </c>
    </row>
    <row r="14" spans="1:5" ht="12.75">
      <c r="A14" s="12">
        <v>38967</v>
      </c>
      <c r="B14" s="13" t="s">
        <v>23</v>
      </c>
      <c r="C14" s="14" t="s">
        <v>24</v>
      </c>
      <c r="D14" s="15">
        <v>285</v>
      </c>
      <c r="E14" s="16">
        <f t="shared" si="0"/>
        <v>19</v>
      </c>
    </row>
    <row r="15" spans="1:5" ht="12.75">
      <c r="A15" s="12">
        <v>38967</v>
      </c>
      <c r="B15" s="13" t="s">
        <v>25</v>
      </c>
      <c r="C15" s="14" t="s">
        <v>26</v>
      </c>
      <c r="D15" s="15">
        <v>1215</v>
      </c>
      <c r="E15" s="16">
        <f t="shared" si="0"/>
        <v>81</v>
      </c>
    </row>
    <row r="16" spans="1:5" ht="12.75">
      <c r="A16" s="17">
        <v>38967</v>
      </c>
      <c r="B16" s="18" t="s">
        <v>27</v>
      </c>
      <c r="C16" s="19" t="s">
        <v>28</v>
      </c>
      <c r="D16" s="20">
        <v>1320</v>
      </c>
      <c r="E16" s="21">
        <f t="shared" si="0"/>
        <v>88</v>
      </c>
    </row>
    <row r="17" spans="1:5" ht="12.75">
      <c r="A17" s="7">
        <v>38993</v>
      </c>
      <c r="B17" s="22">
        <v>12</v>
      </c>
      <c r="C17" s="23" t="s">
        <v>11</v>
      </c>
      <c r="D17" s="10">
        <v>1080</v>
      </c>
      <c r="E17" s="11">
        <f t="shared" si="0"/>
        <v>72</v>
      </c>
    </row>
    <row r="18" spans="1:5" ht="12.75">
      <c r="A18" s="12">
        <v>38993</v>
      </c>
      <c r="B18" s="24">
        <v>13</v>
      </c>
      <c r="C18" s="25" t="s">
        <v>11</v>
      </c>
      <c r="D18" s="15">
        <v>15</v>
      </c>
      <c r="E18" s="16">
        <f t="shared" si="0"/>
        <v>1</v>
      </c>
    </row>
    <row r="19" spans="1:5" ht="12.75">
      <c r="A19" s="12">
        <v>38993</v>
      </c>
      <c r="B19" s="24">
        <v>14</v>
      </c>
      <c r="C19" s="25" t="s">
        <v>29</v>
      </c>
      <c r="D19" s="15">
        <v>45</v>
      </c>
      <c r="E19" s="16">
        <f t="shared" si="0"/>
        <v>3</v>
      </c>
    </row>
    <row r="20" spans="1:5" ht="12.75">
      <c r="A20" s="12">
        <v>38994</v>
      </c>
      <c r="B20" s="24">
        <v>17</v>
      </c>
      <c r="C20" s="25" t="s">
        <v>30</v>
      </c>
      <c r="D20" s="15">
        <v>150</v>
      </c>
      <c r="E20" s="16">
        <f t="shared" si="0"/>
        <v>10</v>
      </c>
    </row>
    <row r="21" spans="1:7" ht="12.75">
      <c r="A21" s="12">
        <v>38994</v>
      </c>
      <c r="B21" s="24">
        <v>15</v>
      </c>
      <c r="C21" s="25" t="s">
        <v>9</v>
      </c>
      <c r="D21" s="15">
        <v>300</v>
      </c>
      <c r="E21" s="16">
        <f t="shared" si="0"/>
        <v>20</v>
      </c>
      <c r="G21" s="26"/>
    </row>
    <row r="22" spans="1:5" ht="12.75">
      <c r="A22" s="12">
        <v>38994</v>
      </c>
      <c r="B22" s="24">
        <v>18</v>
      </c>
      <c r="C22" s="25" t="s">
        <v>31</v>
      </c>
      <c r="D22" s="15">
        <v>315</v>
      </c>
      <c r="E22" s="16">
        <f t="shared" si="0"/>
        <v>21</v>
      </c>
    </row>
    <row r="23" spans="1:5" ht="12.75">
      <c r="A23" s="12">
        <v>38994</v>
      </c>
      <c r="B23" s="24">
        <v>16</v>
      </c>
      <c r="C23" s="25" t="s">
        <v>32</v>
      </c>
      <c r="D23" s="15">
        <v>870</v>
      </c>
      <c r="E23" s="16">
        <f t="shared" si="0"/>
        <v>58</v>
      </c>
    </row>
    <row r="24" spans="1:5" ht="12.75">
      <c r="A24" s="12">
        <v>38995</v>
      </c>
      <c r="B24" s="24">
        <v>21</v>
      </c>
      <c r="C24" s="25" t="s">
        <v>28</v>
      </c>
      <c r="D24" s="15">
        <v>1275</v>
      </c>
      <c r="E24" s="16">
        <f t="shared" si="0"/>
        <v>85</v>
      </c>
    </row>
    <row r="25" spans="1:5" ht="12.75">
      <c r="A25" s="12">
        <v>38995</v>
      </c>
      <c r="B25" s="24">
        <v>24</v>
      </c>
      <c r="C25" s="25" t="s">
        <v>19</v>
      </c>
      <c r="D25" s="15">
        <v>690</v>
      </c>
      <c r="E25" s="16">
        <f t="shared" si="0"/>
        <v>46</v>
      </c>
    </row>
    <row r="26" spans="1:5" ht="12.75">
      <c r="A26" s="12">
        <v>38995</v>
      </c>
      <c r="B26" s="24">
        <v>19</v>
      </c>
      <c r="C26" s="25" t="s">
        <v>33</v>
      </c>
      <c r="D26" s="15">
        <v>495</v>
      </c>
      <c r="E26" s="16">
        <f t="shared" si="0"/>
        <v>33</v>
      </c>
    </row>
    <row r="27" spans="1:5" ht="12.75">
      <c r="A27" s="12">
        <v>38995</v>
      </c>
      <c r="B27" s="24">
        <v>22</v>
      </c>
      <c r="C27" s="25" t="s">
        <v>26</v>
      </c>
      <c r="D27" s="15">
        <v>765</v>
      </c>
      <c r="E27" s="16">
        <f t="shared" si="0"/>
        <v>51</v>
      </c>
    </row>
    <row r="28" spans="1:5" ht="12.75">
      <c r="A28" s="12">
        <v>38995</v>
      </c>
      <c r="B28" s="24">
        <v>23</v>
      </c>
      <c r="C28" s="25" t="s">
        <v>22</v>
      </c>
      <c r="D28" s="15">
        <v>990</v>
      </c>
      <c r="E28" s="16">
        <f t="shared" si="0"/>
        <v>66</v>
      </c>
    </row>
    <row r="29" spans="1:5" ht="12.75">
      <c r="A29" s="17">
        <v>38995</v>
      </c>
      <c r="B29" s="27">
        <v>20</v>
      </c>
      <c r="C29" s="28" t="s">
        <v>24</v>
      </c>
      <c r="D29" s="20">
        <v>210</v>
      </c>
      <c r="E29" s="21">
        <f t="shared" si="0"/>
        <v>14</v>
      </c>
    </row>
    <row r="30" spans="1:5" ht="12.75">
      <c r="A30" s="7">
        <v>39028</v>
      </c>
      <c r="B30" s="22">
        <v>76</v>
      </c>
      <c r="C30" s="23" t="s">
        <v>34</v>
      </c>
      <c r="D30" s="10">
        <v>465</v>
      </c>
      <c r="E30" s="11">
        <f t="shared" si="0"/>
        <v>31</v>
      </c>
    </row>
    <row r="31" spans="1:5" ht="12.75">
      <c r="A31" s="12">
        <v>39028</v>
      </c>
      <c r="B31" s="29">
        <v>77</v>
      </c>
      <c r="C31" s="14" t="s">
        <v>11</v>
      </c>
      <c r="D31" s="15">
        <v>1140</v>
      </c>
      <c r="E31" s="16">
        <f t="shared" si="0"/>
        <v>76</v>
      </c>
    </row>
    <row r="32" spans="1:5" ht="12.75">
      <c r="A32" s="12">
        <v>39028</v>
      </c>
      <c r="B32" s="29">
        <v>78</v>
      </c>
      <c r="C32" s="14" t="s">
        <v>13</v>
      </c>
      <c r="D32" s="15">
        <v>150</v>
      </c>
      <c r="E32" s="16">
        <f t="shared" si="0"/>
        <v>10</v>
      </c>
    </row>
    <row r="33" spans="1:5" ht="12.75">
      <c r="A33" s="12">
        <v>39028</v>
      </c>
      <c r="B33" s="29">
        <v>79</v>
      </c>
      <c r="C33" s="14" t="s">
        <v>35</v>
      </c>
      <c r="D33" s="15">
        <v>270</v>
      </c>
      <c r="E33" s="16">
        <f t="shared" si="0"/>
        <v>18</v>
      </c>
    </row>
    <row r="34" spans="1:5" ht="12.75">
      <c r="A34" s="12">
        <v>39028</v>
      </c>
      <c r="B34" s="29">
        <v>80</v>
      </c>
      <c r="C34" s="14" t="s">
        <v>29</v>
      </c>
      <c r="D34" s="15">
        <v>75</v>
      </c>
      <c r="E34" s="16">
        <f t="shared" si="0"/>
        <v>5</v>
      </c>
    </row>
    <row r="35" spans="1:5" ht="12.75">
      <c r="A35" s="12">
        <v>39028</v>
      </c>
      <c r="B35" s="29">
        <v>81</v>
      </c>
      <c r="C35" s="14" t="s">
        <v>36</v>
      </c>
      <c r="D35" s="15">
        <v>345</v>
      </c>
      <c r="E35" s="16">
        <f t="shared" si="0"/>
        <v>23</v>
      </c>
    </row>
    <row r="36" spans="1:5" ht="12.75">
      <c r="A36" s="12">
        <v>39028</v>
      </c>
      <c r="B36" s="29">
        <v>82</v>
      </c>
      <c r="C36" s="14" t="s">
        <v>37</v>
      </c>
      <c r="D36" s="15">
        <v>315</v>
      </c>
      <c r="E36" s="16">
        <f t="shared" si="0"/>
        <v>21</v>
      </c>
    </row>
    <row r="37" spans="1:5" ht="12.75">
      <c r="A37" s="12">
        <v>39028</v>
      </c>
      <c r="B37" s="29">
        <v>83</v>
      </c>
      <c r="C37" s="14" t="s">
        <v>38</v>
      </c>
      <c r="D37" s="15">
        <v>960</v>
      </c>
      <c r="E37" s="16">
        <f t="shared" si="0"/>
        <v>64</v>
      </c>
    </row>
    <row r="38" spans="1:5" ht="12.75">
      <c r="A38" s="12">
        <v>39029</v>
      </c>
      <c r="B38" s="29">
        <v>101</v>
      </c>
      <c r="C38" s="14" t="s">
        <v>9</v>
      </c>
      <c r="D38" s="15">
        <v>720</v>
      </c>
      <c r="E38" s="16">
        <f aca="true" t="shared" si="1" ref="E38:E59">D38/15</f>
        <v>48</v>
      </c>
    </row>
    <row r="39" spans="1:5" ht="12.75">
      <c r="A39" s="12">
        <v>39030</v>
      </c>
      <c r="B39" s="29">
        <v>26</v>
      </c>
      <c r="C39" s="14" t="s">
        <v>39</v>
      </c>
      <c r="D39" s="15">
        <v>1470</v>
      </c>
      <c r="E39" s="16">
        <f t="shared" si="1"/>
        <v>98</v>
      </c>
    </row>
    <row r="40" spans="1:5" ht="12.75">
      <c r="A40" s="12">
        <v>39030</v>
      </c>
      <c r="B40" s="29">
        <v>27</v>
      </c>
      <c r="C40" s="14" t="s">
        <v>40</v>
      </c>
      <c r="D40" s="15">
        <v>60</v>
      </c>
      <c r="E40" s="16">
        <f t="shared" si="1"/>
        <v>4</v>
      </c>
    </row>
    <row r="41" spans="1:5" ht="12.75">
      <c r="A41" s="12">
        <v>39030</v>
      </c>
      <c r="B41" s="29">
        <v>28</v>
      </c>
      <c r="C41" s="14" t="s">
        <v>22</v>
      </c>
      <c r="D41" s="15">
        <v>7995</v>
      </c>
      <c r="E41" s="16">
        <f t="shared" si="1"/>
        <v>533</v>
      </c>
    </row>
    <row r="42" spans="1:5" ht="12.75">
      <c r="A42" s="12">
        <v>39030</v>
      </c>
      <c r="B42" s="29">
        <v>29</v>
      </c>
      <c r="C42" s="14" t="s">
        <v>28</v>
      </c>
      <c r="D42" s="15">
        <v>1650</v>
      </c>
      <c r="E42" s="16">
        <f t="shared" si="1"/>
        <v>110</v>
      </c>
    </row>
    <row r="43" spans="1:5" ht="12.75">
      <c r="A43" s="12">
        <v>39030</v>
      </c>
      <c r="B43" s="29">
        <v>30</v>
      </c>
      <c r="C43" s="14" t="s">
        <v>41</v>
      </c>
      <c r="D43" s="15">
        <v>690</v>
      </c>
      <c r="E43" s="16">
        <f t="shared" si="1"/>
        <v>46</v>
      </c>
    </row>
    <row r="44" spans="1:5" ht="12.75">
      <c r="A44" s="12">
        <v>39030</v>
      </c>
      <c r="B44" s="29">
        <v>31</v>
      </c>
      <c r="C44" s="14" t="s">
        <v>26</v>
      </c>
      <c r="D44" s="15">
        <v>990</v>
      </c>
      <c r="E44" s="16">
        <f t="shared" si="1"/>
        <v>66</v>
      </c>
    </row>
    <row r="45" spans="1:5" ht="12.75">
      <c r="A45" s="12">
        <v>39030</v>
      </c>
      <c r="B45" s="29">
        <v>32</v>
      </c>
      <c r="C45" s="14" t="s">
        <v>42</v>
      </c>
      <c r="D45" s="15">
        <v>705</v>
      </c>
      <c r="E45" s="16">
        <f t="shared" si="1"/>
        <v>47</v>
      </c>
    </row>
    <row r="46" spans="1:5" ht="12.75">
      <c r="A46" s="17">
        <v>39030</v>
      </c>
      <c r="B46" s="30">
        <v>33</v>
      </c>
      <c r="C46" s="19" t="s">
        <v>19</v>
      </c>
      <c r="D46" s="20">
        <v>1800</v>
      </c>
      <c r="E46" s="21">
        <f t="shared" si="1"/>
        <v>120</v>
      </c>
    </row>
    <row r="47" spans="1:5" ht="12.75">
      <c r="A47" s="7">
        <v>39063</v>
      </c>
      <c r="B47" s="8" t="s">
        <v>43</v>
      </c>
      <c r="C47" s="9" t="s">
        <v>11</v>
      </c>
      <c r="D47" s="10">
        <v>225</v>
      </c>
      <c r="E47" s="11">
        <f t="shared" si="1"/>
        <v>15</v>
      </c>
    </row>
    <row r="48" spans="1:5" ht="12.75">
      <c r="A48" s="12">
        <v>39063</v>
      </c>
      <c r="B48" s="13" t="s">
        <v>44</v>
      </c>
      <c r="C48" s="14" t="s">
        <v>11</v>
      </c>
      <c r="D48" s="15">
        <f>SUM('[1]pago DIC'!E7:E9)</f>
        <v>2475</v>
      </c>
      <c r="E48" s="16">
        <f t="shared" si="1"/>
        <v>165</v>
      </c>
    </row>
    <row r="49" spans="1:5" ht="12.75">
      <c r="A49" s="12">
        <v>39063</v>
      </c>
      <c r="B49" s="13" t="s">
        <v>45</v>
      </c>
      <c r="C49" s="14" t="s">
        <v>46</v>
      </c>
      <c r="D49" s="15">
        <v>330</v>
      </c>
      <c r="E49" s="16">
        <f t="shared" si="1"/>
        <v>22</v>
      </c>
    </row>
    <row r="50" spans="1:5" ht="12.75">
      <c r="A50" s="12">
        <v>39063</v>
      </c>
      <c r="B50" s="13" t="s">
        <v>47</v>
      </c>
      <c r="C50" s="14" t="s">
        <v>28</v>
      </c>
      <c r="D50" s="15">
        <v>2040</v>
      </c>
      <c r="E50" s="16">
        <f t="shared" si="1"/>
        <v>136</v>
      </c>
    </row>
    <row r="51" spans="1:5" ht="12.75">
      <c r="A51" s="12">
        <v>39063</v>
      </c>
      <c r="B51" s="13" t="s">
        <v>48</v>
      </c>
      <c r="C51" s="14" t="s">
        <v>37</v>
      </c>
      <c r="D51" s="15">
        <v>1935</v>
      </c>
      <c r="E51" s="16">
        <f t="shared" si="1"/>
        <v>129</v>
      </c>
    </row>
    <row r="52" spans="1:5" ht="12.75">
      <c r="A52" s="12">
        <v>39064</v>
      </c>
      <c r="B52" s="13" t="s">
        <v>49</v>
      </c>
      <c r="C52" s="25" t="s">
        <v>9</v>
      </c>
      <c r="D52" s="15">
        <v>240</v>
      </c>
      <c r="E52" s="16">
        <f t="shared" si="1"/>
        <v>16</v>
      </c>
    </row>
    <row r="53" spans="1:5" ht="12.75">
      <c r="A53" s="12">
        <v>39064</v>
      </c>
      <c r="B53" s="13" t="s">
        <v>50</v>
      </c>
      <c r="C53" s="25" t="s">
        <v>31</v>
      </c>
      <c r="D53" s="15">
        <v>120</v>
      </c>
      <c r="E53" s="16">
        <f t="shared" si="1"/>
        <v>8</v>
      </c>
    </row>
    <row r="54" spans="1:5" ht="12.75">
      <c r="A54" s="12">
        <v>39065</v>
      </c>
      <c r="B54" s="13" t="s">
        <v>51</v>
      </c>
      <c r="C54" s="25" t="s">
        <v>28</v>
      </c>
      <c r="D54" s="15">
        <v>45</v>
      </c>
      <c r="E54" s="16">
        <f t="shared" si="1"/>
        <v>3</v>
      </c>
    </row>
    <row r="55" spans="1:5" ht="12.75">
      <c r="A55" s="12">
        <v>39065</v>
      </c>
      <c r="B55" s="13" t="s">
        <v>52</v>
      </c>
      <c r="C55" s="25" t="s">
        <v>40</v>
      </c>
      <c r="D55" s="15">
        <v>60</v>
      </c>
      <c r="E55" s="16">
        <f t="shared" si="1"/>
        <v>4</v>
      </c>
    </row>
    <row r="56" spans="1:5" ht="12.75">
      <c r="A56" s="12">
        <v>39065</v>
      </c>
      <c r="B56" s="13" t="s">
        <v>53</v>
      </c>
      <c r="C56" s="25" t="s">
        <v>22</v>
      </c>
      <c r="D56" s="15">
        <v>10140</v>
      </c>
      <c r="E56" s="16">
        <f t="shared" si="1"/>
        <v>676</v>
      </c>
    </row>
    <row r="57" spans="1:5" ht="12.75">
      <c r="A57" s="12">
        <v>39065</v>
      </c>
      <c r="B57" s="13" t="s">
        <v>54</v>
      </c>
      <c r="C57" s="25" t="s">
        <v>26</v>
      </c>
      <c r="D57" s="15">
        <v>2520</v>
      </c>
      <c r="E57" s="16">
        <f t="shared" si="1"/>
        <v>168</v>
      </c>
    </row>
    <row r="58" spans="1:5" ht="12.75">
      <c r="A58" s="17">
        <v>39065</v>
      </c>
      <c r="B58" s="18" t="s">
        <v>55</v>
      </c>
      <c r="C58" s="28" t="s">
        <v>19</v>
      </c>
      <c r="D58" s="20">
        <v>1860</v>
      </c>
      <c r="E58" s="31">
        <f t="shared" si="1"/>
        <v>124</v>
      </c>
    </row>
    <row r="59" spans="3:5" ht="12.75">
      <c r="C59" s="32" t="s">
        <v>56</v>
      </c>
      <c r="D59" s="33">
        <f>SUM(D6:D58)</f>
        <v>54705</v>
      </c>
      <c r="E59" s="34">
        <f t="shared" si="1"/>
        <v>3647</v>
      </c>
    </row>
    <row r="64" ht="12.75">
      <c r="B64">
        <f>'[1]pago DIC'!D22+'[1]pago NOV'!D23+'[1]pago OCT'!D19+'[1]pago SET'!D22</f>
        <v>3647</v>
      </c>
    </row>
  </sheetData>
  <printOptions/>
  <pageMargins left="1.31" right="0.34" top="0.984251968503937" bottom="0.984251968503937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Admin</cp:lastModifiedBy>
  <dcterms:created xsi:type="dcterms:W3CDTF">2008-06-26T19:41:38Z</dcterms:created>
  <dcterms:modified xsi:type="dcterms:W3CDTF">2008-07-15T15:46:35Z</dcterms:modified>
  <cp:category/>
  <cp:version/>
  <cp:contentType/>
  <cp:contentStatus/>
</cp:coreProperties>
</file>